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'Лист1'!$A$1:$D$61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<sst xmlns="http://schemas.openxmlformats.org/spreadsheetml/2006/main" count="57" uniqueCount="57">
  <si>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>Поступило за отчетный период</t>
  </si>
  <si>
    <t>Приложение №1</t>
  </si>
  <si>
    <t>к отчету по дому ул.Боровая, 10</t>
  </si>
  <si>
    <t xml:space="preserve">   </t>
  </si>
  <si>
    <t>за 2016 год</t>
  </si>
  <si>
    <t>Содержание и техническое обслуживание общего имущества МКД:</t>
  </si>
  <si>
    <t>ОТЧЕТ ПО СОДЕРЖАНИЮ И ТЕКУЩЕМУ РЕМОНТУ</t>
  </si>
  <si>
    <t>4. Расходы по содержание общего имущества МКД</t>
  </si>
  <si>
    <t xml:space="preserve">7. Всего расходов  за период  </t>
  </si>
  <si>
    <t>начислено</t>
  </si>
  <si>
    <t>Наличие мусоропровода: нет</t>
  </si>
  <si>
    <t>Наличие лифтов:нет</t>
  </si>
  <si>
    <t>3. Расходы на управление МКД (тариф)</t>
  </si>
  <si>
    <t xml:space="preserve">ИТОГО расходов на управление МКД </t>
  </si>
  <si>
    <t xml:space="preserve">ИТОГО расходов на содержание и обслуживание МКД </t>
  </si>
  <si>
    <t>ИТОГО расходы на коммунальные ресурсы для содержания ОИ</t>
  </si>
  <si>
    <t xml:space="preserve">Горячая вода на содержание ОИ («РСО»)                                                                        </t>
  </si>
  <si>
    <t>5. Расходы на текущий ремонт</t>
  </si>
  <si>
    <t>6. Расходы на коммунальные ресурсы для содержания ОИ ( ф.28)</t>
  </si>
  <si>
    <t>7. Прочие расходы</t>
  </si>
  <si>
    <t>ИТОГО прочие расходы</t>
  </si>
  <si>
    <t>в т.ч. ОИ</t>
  </si>
  <si>
    <t xml:space="preserve">    Поступление по услугам </t>
  </si>
  <si>
    <t>Сотрудник</t>
  </si>
  <si>
    <t>ИТОГО расходы на текущий ремонт</t>
  </si>
  <si>
    <t>Общественный контроль(вознаграждение домкома)</t>
  </si>
  <si>
    <t xml:space="preserve">Отведение сточных  вод на содержание ОИ («РСО»)                                                                    </t>
  </si>
  <si>
    <t>ХВС на содержание ОИ («РСО")</t>
  </si>
  <si>
    <t xml:space="preserve">Электроэнергия на содержание ОИ («РСО»)  </t>
  </si>
  <si>
    <t xml:space="preserve">2. Начисления и поступления </t>
  </si>
  <si>
    <t>Собираемость</t>
  </si>
  <si>
    <t>по адресу: ул. Боровая,2</t>
  </si>
  <si>
    <t>общая площадь:2306,20 кв.м.</t>
  </si>
  <si>
    <t xml:space="preserve"> оплачиваемая площадь: 1454 кв.м.</t>
  </si>
  <si>
    <t>ключи</t>
  </si>
  <si>
    <t>углубление и увеличение ливневой канализации</t>
  </si>
  <si>
    <t>электротовары( лампа люмин,7 шт.,фотоакустич.датчик)</t>
  </si>
  <si>
    <t>Задолженность на 01.01.2020г.</t>
  </si>
  <si>
    <t xml:space="preserve">8. Средства на счете дома на 01.01.2020г.  </t>
  </si>
  <si>
    <t>в т.ч.</t>
  </si>
  <si>
    <r>
      <t xml:space="preserve">Количество подъездов:  1                                                       </t>
    </r>
    <r>
      <rPr>
        <b/>
        <sz val="14"/>
        <rFont val="Arial Cyr"/>
        <family val="0"/>
      </rPr>
      <t xml:space="preserve">   тариф-19,91</t>
    </r>
  </si>
  <si>
    <t>период: год</t>
  </si>
  <si>
    <t>1. Средства на счете дома на 01.11.2019г.</t>
  </si>
  <si>
    <t>с-до на 01.11.2019 г.</t>
  </si>
  <si>
    <t>Замена ,ремонт ,подключение стояков</t>
  </si>
  <si>
    <t>Услуги юриста</t>
  </si>
  <si>
    <t>Очистка снега погрузчиком</t>
  </si>
  <si>
    <t xml:space="preserve">Содержание и обслуживание ИТП                                                                                                          </t>
  </si>
  <si>
    <t xml:space="preserve">Обслуживание внутридомовых газовых сетей                                                                                    </t>
  </si>
  <si>
    <t xml:space="preserve">Обслуживание инженерных систем, строительных конструкций, помещений общего пользования, придомовой территории.(в том числе дворник, техничка, сантехник, электрик)                                                                                                            </t>
  </si>
  <si>
    <t xml:space="preserve">Услуги по приему денежных средств ("Система город")                                    </t>
  </si>
  <si>
    <t xml:space="preserve">Информационное и расчетное обслуживание ("ЕИРКЦ")    </t>
  </si>
  <si>
    <t xml:space="preserve">Услуги по оказанию подомового учета  ("ЕИРКЦ")                                                                          </t>
  </si>
  <si>
    <t xml:space="preserve">Услуги паспортной службы ("ЕИРКЦ")                                                                                  </t>
  </si>
  <si>
    <t xml:space="preserve">Аварийная служба (МКУ "Бийская служба спасения")                                                                </t>
  </si>
  <si>
    <t xml:space="preserve">Услуги управления МКД (ООО"Время перемен")                                                                             </t>
  </si>
  <si>
    <t xml:space="preserve">Налог (ИФНС №1)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</si>
</sst>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42" fillId="0" borderId="17" xfId="0" applyFont="1" applyBorder="1" applyAlignment="1">
      <alignment/>
    </xf>
    <xf numFmtId="2" fontId="4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 horizontal="right" vertical="justify"/>
    </xf>
    <xf numFmtId="2" fontId="3" fillId="0" borderId="2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0" fillId="0" borderId="2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4" fontId="4" fillId="0" borderId="21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2" xfId="0" applyFont="1" applyBorder="1" applyAlignment="1">
      <alignment/>
    </xf>
    <xf numFmtId="10" fontId="3" fillId="0" borderId="16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23" xfId="0" applyBorder="1" applyAlignment="1">
      <alignment wrapText="1"/>
    </xf>
    <xf numFmtId="0" fontId="4" fillId="0" borderId="16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 horizontal="left" vertical="justify"/>
    </xf>
    <xf numFmtId="0" fontId="4" fillId="0" borderId="20" xfId="0" applyFont="1" applyBorder="1" applyAlignment="1">
      <alignment horizontal="left" vertical="justify"/>
    </xf>
    <xf numFmtId="0" fontId="4" fillId="0" borderId="17" xfId="0" applyFont="1" applyBorder="1" applyAlignment="1">
      <alignment horizontal="left" vertical="justify"/>
    </xf>
    <xf numFmtId="0" fontId="4" fillId="0" borderId="16" xfId="0" applyFont="1" applyBorder="1" applyAlignment="1">
      <alignment horizontal="justify" vertical="justify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4" fontId="3" fillId="0" borderId="18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21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52">
      <selection activeCell="H28" sqref="H28"/>
    </sheetView>
  </sheetViews>
  <sheetFormatPr defaultColWidth="9.00390625" defaultRowHeight="12.75"/>
  <cols>
    <col min="1" max="2" width="26.375" style="0" customWidth="1"/>
    <col min="3" max="3" width="47.875" style="0" customWidth="1"/>
    <col min="4" max="4" width="22.125" style="0" customWidth="1"/>
    <col min="6" max="6" width="9.625" style="0" bestFit="1" customWidth="1"/>
  </cols>
  <sheetData>
    <row r="1" spans="1:10" ht="18">
      <c r="A1" s="53" t="s">
        <v>6</v>
      </c>
      <c r="B1" s="53"/>
      <c r="C1" s="53"/>
      <c r="D1" s="53"/>
      <c r="E1" s="16"/>
      <c r="F1" s="16"/>
      <c r="G1" s="16"/>
      <c r="H1" s="16"/>
      <c r="I1" s="16"/>
      <c r="J1" s="16"/>
    </row>
    <row r="2" spans="1:10" ht="18">
      <c r="A2" s="53" t="s">
        <v>31</v>
      </c>
      <c r="B2" s="53"/>
      <c r="C2" s="53"/>
      <c r="D2" s="16"/>
      <c r="E2" s="16"/>
      <c r="F2" s="16"/>
      <c r="G2" s="16"/>
      <c r="H2" s="16"/>
      <c r="I2" s="16"/>
      <c r="J2" s="16"/>
    </row>
    <row r="3" spans="1:10" ht="18">
      <c r="A3" s="53" t="s">
        <v>41</v>
      </c>
      <c r="B3" s="53"/>
      <c r="C3" s="53"/>
      <c r="D3" s="16"/>
      <c r="E3" s="16"/>
      <c r="F3" s="16"/>
      <c r="G3" s="16"/>
      <c r="H3" s="16"/>
      <c r="I3" s="16"/>
      <c r="J3" s="16"/>
    </row>
    <row r="4" spans="1:10" ht="18">
      <c r="A4" s="54" t="s">
        <v>40</v>
      </c>
      <c r="B4" s="54"/>
      <c r="C4" s="55"/>
      <c r="D4" s="55"/>
      <c r="E4" s="18"/>
      <c r="F4" s="48"/>
      <c r="G4" s="18"/>
      <c r="H4" s="18"/>
      <c r="I4" s="18"/>
      <c r="J4" s="18"/>
    </row>
    <row r="5" spans="1:10" ht="15.75">
      <c r="A5" s="14" t="s">
        <v>10</v>
      </c>
      <c r="B5" s="14"/>
      <c r="C5" s="14" t="s">
        <v>33</v>
      </c>
      <c r="D5" s="12"/>
      <c r="E5" s="12"/>
      <c r="F5" s="18"/>
      <c r="G5" s="12"/>
      <c r="H5" s="12"/>
      <c r="I5" s="12"/>
      <c r="J5" s="12"/>
    </row>
    <row r="6" spans="1:3" ht="15.75" customHeight="1">
      <c r="A6" s="13" t="s">
        <v>11</v>
      </c>
      <c r="B6" s="13"/>
      <c r="C6" s="13" t="s">
        <v>32</v>
      </c>
    </row>
    <row r="7" spans="1:4" ht="15.75">
      <c r="A7" s="75" t="s">
        <v>42</v>
      </c>
      <c r="B7" s="75"/>
      <c r="C7" s="75"/>
      <c r="D7" s="9">
        <v>0</v>
      </c>
    </row>
    <row r="8" spans="2:4" ht="15" customHeight="1">
      <c r="B8" s="44"/>
      <c r="C8" s="44"/>
      <c r="D8" s="47"/>
    </row>
    <row r="9" spans="1:10" ht="16.5" thickBot="1">
      <c r="A9" s="56" t="s">
        <v>29</v>
      </c>
      <c r="B9" s="56"/>
      <c r="C9" s="56"/>
      <c r="D9" s="56"/>
      <c r="E9" s="1"/>
      <c r="F9" s="1"/>
      <c r="G9" s="1"/>
      <c r="H9" s="1"/>
      <c r="I9" s="1"/>
      <c r="J9" s="1"/>
    </row>
    <row r="10" spans="1:4" ht="33.75" customHeight="1">
      <c r="A10" s="3" t="s">
        <v>43</v>
      </c>
      <c r="B10" s="22" t="s">
        <v>9</v>
      </c>
      <c r="C10" s="4" t="s">
        <v>0</v>
      </c>
      <c r="D10" s="5" t="s">
        <v>37</v>
      </c>
    </row>
    <row r="11" spans="1:4" ht="19.5" customHeight="1" thickBot="1">
      <c r="A11" s="8">
        <v>0</v>
      </c>
      <c r="B11" s="25">
        <v>72792.26</v>
      </c>
      <c r="C11" s="11">
        <v>22689.45</v>
      </c>
      <c r="D11" s="10">
        <f>A11-B11+C11</f>
        <v>-50102.81</v>
      </c>
    </row>
    <row r="12" spans="1:5" ht="19.5" customHeight="1">
      <c r="A12" s="7"/>
      <c r="B12" s="7" t="s">
        <v>30</v>
      </c>
      <c r="C12" s="57">
        <f>C11/B11*1</f>
        <v>0.3117014089135301</v>
      </c>
      <c r="D12" s="58"/>
      <c r="E12" s="43"/>
    </row>
    <row r="13" spans="1:4" ht="19.5" customHeight="1">
      <c r="A13" s="7"/>
      <c r="B13" s="7"/>
      <c r="C13" s="17"/>
      <c r="D13" s="17"/>
    </row>
    <row r="14" spans="1:4" ht="19.5" customHeight="1">
      <c r="A14" s="74" t="s">
        <v>22</v>
      </c>
      <c r="B14" s="74"/>
      <c r="C14" s="17"/>
      <c r="D14" s="17"/>
    </row>
    <row r="15" spans="1:4" ht="19.5" customHeight="1">
      <c r="A15" s="25" t="s">
        <v>23</v>
      </c>
      <c r="B15" s="25">
        <v>100</v>
      </c>
      <c r="C15" s="17"/>
      <c r="D15" s="17"/>
    </row>
    <row r="16" spans="1:4" ht="33.75" customHeight="1">
      <c r="A16" s="73" t="s">
        <v>12</v>
      </c>
      <c r="B16" s="73"/>
      <c r="C16" s="73"/>
      <c r="D16" s="17"/>
    </row>
    <row r="17" spans="1:4" ht="19.5" customHeight="1">
      <c r="A17" s="49" t="s">
        <v>55</v>
      </c>
      <c r="B17" s="49"/>
      <c r="C17" s="49"/>
      <c r="D17" s="34">
        <v>5525.2</v>
      </c>
    </row>
    <row r="18" spans="1:4" ht="19.5" customHeight="1">
      <c r="A18" s="49" t="s">
        <v>56</v>
      </c>
      <c r="B18" s="49"/>
      <c r="C18" s="49"/>
      <c r="D18" s="34">
        <v>523.44</v>
      </c>
    </row>
    <row r="19" spans="1:4" ht="19.5" customHeight="1">
      <c r="A19" s="76" t="s">
        <v>13</v>
      </c>
      <c r="B19" s="76"/>
      <c r="C19" s="76"/>
      <c r="D19" s="35">
        <f>D18+D17</f>
        <v>6048.639999999999</v>
      </c>
    </row>
    <row r="20" spans="1:4" ht="11.25" customHeight="1">
      <c r="A20" s="26"/>
      <c r="B20" s="26"/>
      <c r="C20" s="26"/>
      <c r="D20" s="36"/>
    </row>
    <row r="21" spans="1:4" ht="18" customHeight="1">
      <c r="A21" s="77" t="s">
        <v>7</v>
      </c>
      <c r="B21" s="77"/>
      <c r="C21" s="77"/>
      <c r="D21" s="32"/>
    </row>
    <row r="22" spans="1:4" ht="17.25" customHeight="1">
      <c r="A22" s="50"/>
      <c r="B22" s="51"/>
      <c r="C22" s="52"/>
      <c r="D22" s="37"/>
    </row>
    <row r="23" spans="1:4" ht="18.75" customHeight="1">
      <c r="A23" s="50" t="s">
        <v>54</v>
      </c>
      <c r="B23" s="51"/>
      <c r="C23" s="52"/>
      <c r="D23" s="37">
        <v>1628.48</v>
      </c>
    </row>
    <row r="24" spans="1:4" ht="18.75" customHeight="1">
      <c r="A24" s="50" t="s">
        <v>53</v>
      </c>
      <c r="B24" s="51"/>
      <c r="C24" s="52"/>
      <c r="D24" s="37">
        <v>494.36</v>
      </c>
    </row>
    <row r="25" spans="1:4" ht="17.25" customHeight="1">
      <c r="A25" s="27" t="s">
        <v>52</v>
      </c>
      <c r="B25" s="28"/>
      <c r="C25" s="30"/>
      <c r="D25" s="37">
        <v>73.8</v>
      </c>
    </row>
    <row r="26" spans="1:4" ht="18.75" customHeight="1">
      <c r="A26" s="50" t="s">
        <v>51</v>
      </c>
      <c r="B26" s="51"/>
      <c r="C26" s="52"/>
      <c r="D26" s="37">
        <v>1674.22</v>
      </c>
    </row>
    <row r="27" spans="1:5" ht="16.5" customHeight="1">
      <c r="A27" s="50" t="s">
        <v>50</v>
      </c>
      <c r="B27" s="51"/>
      <c r="C27" s="52"/>
      <c r="D27" s="37">
        <v>680.68</v>
      </c>
      <c r="E27" s="6"/>
    </row>
    <row r="28" spans="1:4" s="15" customFormat="1" ht="37.5" customHeight="1">
      <c r="A28" s="70" t="s">
        <v>49</v>
      </c>
      <c r="B28" s="71"/>
      <c r="C28" s="72"/>
      <c r="D28" s="38">
        <v>22391.6</v>
      </c>
    </row>
    <row r="29" spans="1:4" s="15" customFormat="1" ht="18.75" customHeight="1">
      <c r="A29" s="67" t="s">
        <v>48</v>
      </c>
      <c r="B29" s="68"/>
      <c r="C29" s="69"/>
      <c r="D29" s="38">
        <v>1744.8</v>
      </c>
    </row>
    <row r="30" spans="1:4" ht="18" customHeight="1">
      <c r="A30" s="61" t="s">
        <v>47</v>
      </c>
      <c r="B30" s="62"/>
      <c r="C30" s="63"/>
      <c r="D30" s="37">
        <v>14249.2</v>
      </c>
    </row>
    <row r="31" spans="1:4" ht="17.25" customHeight="1">
      <c r="A31" s="64" t="s">
        <v>14</v>
      </c>
      <c r="B31" s="65"/>
      <c r="C31" s="66"/>
      <c r="D31" s="39">
        <f>D30+D29+D28+D27+D26+D25+D24+D23+D22</f>
        <v>42937.14000000001</v>
      </c>
    </row>
    <row r="32" spans="1:4" ht="21.75" customHeight="1">
      <c r="A32" s="21" t="s">
        <v>17</v>
      </c>
      <c r="B32" s="21"/>
      <c r="C32" s="21"/>
      <c r="D32" s="46"/>
    </row>
    <row r="33" spans="1:4" ht="21.75" customHeight="1">
      <c r="A33" s="31" t="s">
        <v>34</v>
      </c>
      <c r="B33" s="31"/>
      <c r="C33" s="21"/>
      <c r="D33" s="37">
        <v>264.13</v>
      </c>
    </row>
    <row r="34" spans="1:4" ht="21.75" customHeight="1">
      <c r="A34" s="31" t="s">
        <v>36</v>
      </c>
      <c r="B34" s="31"/>
      <c r="C34" s="21"/>
      <c r="D34" s="37">
        <v>761</v>
      </c>
    </row>
    <row r="35" spans="1:4" s="13" customFormat="1" ht="18.75" customHeight="1">
      <c r="A35" s="27" t="s">
        <v>35</v>
      </c>
      <c r="B35" s="28"/>
      <c r="C35" s="33"/>
      <c r="D35" s="37">
        <v>869.31</v>
      </c>
    </row>
    <row r="36" spans="1:4" s="13" customFormat="1" ht="18.75" customHeight="1">
      <c r="A36" s="27"/>
      <c r="B36" s="28"/>
      <c r="C36" s="33"/>
      <c r="D36" s="37"/>
    </row>
    <row r="37" spans="1:4" s="13" customFormat="1" ht="18.75" customHeight="1">
      <c r="A37" s="27"/>
      <c r="B37" s="28"/>
      <c r="C37" s="33"/>
      <c r="D37" s="37"/>
    </row>
    <row r="38" spans="1:4" s="13" customFormat="1" ht="18.75" customHeight="1">
      <c r="A38" s="27"/>
      <c r="B38" s="28"/>
      <c r="C38" s="29"/>
      <c r="D38" s="37"/>
    </row>
    <row r="39" spans="1:4" ht="17.25" customHeight="1">
      <c r="A39" s="19" t="s">
        <v>24</v>
      </c>
      <c r="B39" s="23"/>
      <c r="C39" s="20"/>
      <c r="D39" s="39">
        <f>D38+D37+D36+D35+D34+D33</f>
        <v>1894.44</v>
      </c>
    </row>
    <row r="40" spans="1:4" ht="21.75" customHeight="1">
      <c r="A40" s="21" t="s">
        <v>18</v>
      </c>
      <c r="B40" s="21"/>
      <c r="C40" s="21"/>
      <c r="D40" s="45"/>
    </row>
    <row r="41" spans="1:4" ht="15">
      <c r="A41" s="27" t="s">
        <v>16</v>
      </c>
      <c r="B41" s="28"/>
      <c r="C41" s="29"/>
      <c r="D41" s="37">
        <v>3113.44</v>
      </c>
    </row>
    <row r="42" spans="1:4" ht="15">
      <c r="A42" s="27" t="s">
        <v>26</v>
      </c>
      <c r="B42" s="28"/>
      <c r="C42" s="29"/>
      <c r="D42" s="37">
        <v>621.4</v>
      </c>
    </row>
    <row r="43" spans="1:4" ht="18.75" customHeight="1">
      <c r="A43" s="27" t="s">
        <v>27</v>
      </c>
      <c r="B43" s="28"/>
      <c r="C43" s="29"/>
      <c r="D43" s="37">
        <v>596.44</v>
      </c>
    </row>
    <row r="44" spans="1:4" ht="15">
      <c r="A44" s="27" t="s">
        <v>28</v>
      </c>
      <c r="B44" s="28"/>
      <c r="C44" s="30"/>
      <c r="D44" s="37">
        <v>7162.64</v>
      </c>
    </row>
    <row r="45" spans="1:4" ht="14.25" customHeight="1">
      <c r="A45" s="27"/>
      <c r="B45" s="28"/>
      <c r="C45" s="29"/>
      <c r="D45" s="37"/>
    </row>
    <row r="46" spans="1:4" ht="21.75" customHeight="1">
      <c r="A46" s="19" t="s">
        <v>15</v>
      </c>
      <c r="B46" s="23"/>
      <c r="C46" s="20"/>
      <c r="D46" s="39">
        <f>D45+D44+D43+D42+D41</f>
        <v>11493.92</v>
      </c>
    </row>
    <row r="47" spans="1:4" ht="24.75" customHeight="1">
      <c r="A47" s="21" t="s">
        <v>19</v>
      </c>
      <c r="B47" s="21"/>
      <c r="C47" s="21"/>
      <c r="D47" s="45"/>
    </row>
    <row r="48" spans="1:4" s="13" customFormat="1" ht="15">
      <c r="A48" s="27" t="s">
        <v>25</v>
      </c>
      <c r="B48" s="28"/>
      <c r="C48" s="29"/>
      <c r="D48" s="37">
        <v>3000</v>
      </c>
    </row>
    <row r="49" spans="1:4" s="13" customFormat="1" ht="15">
      <c r="A49" s="27" t="s">
        <v>44</v>
      </c>
      <c r="B49" s="28"/>
      <c r="C49" s="29"/>
      <c r="D49" s="37"/>
    </row>
    <row r="50" spans="1:4" s="13" customFormat="1" ht="15">
      <c r="A50" s="27" t="s">
        <v>45</v>
      </c>
      <c r="B50" s="28"/>
      <c r="C50" s="29"/>
      <c r="D50" s="37"/>
    </row>
    <row r="51" spans="1:4" s="13" customFormat="1" ht="15">
      <c r="A51" s="27" t="s">
        <v>46</v>
      </c>
      <c r="B51" s="28"/>
      <c r="C51" s="29"/>
      <c r="D51" s="37">
        <v>2550.32</v>
      </c>
    </row>
    <row r="52" spans="1:4" s="13" customFormat="1" ht="15">
      <c r="A52" s="27"/>
      <c r="B52" s="28"/>
      <c r="C52" s="29"/>
      <c r="D52" s="37"/>
    </row>
    <row r="53" spans="1:4" s="13" customFormat="1" ht="15">
      <c r="A53" s="27"/>
      <c r="B53" s="28"/>
      <c r="C53" s="30"/>
      <c r="D53" s="37"/>
    </row>
    <row r="54" spans="1:4" s="13" customFormat="1" ht="15.75">
      <c r="A54" s="19" t="s">
        <v>20</v>
      </c>
      <c r="B54" s="23"/>
      <c r="C54" s="20"/>
      <c r="D54" s="39">
        <f>D53+D52+D51+D50+D49+D48</f>
        <v>5550.32</v>
      </c>
    </row>
    <row r="55" spans="1:4" ht="15">
      <c r="A55" s="60"/>
      <c r="B55" s="60"/>
      <c r="C55" s="60"/>
      <c r="D55" s="40"/>
    </row>
    <row r="56" spans="1:4" ht="15.75">
      <c r="A56" s="59" t="s">
        <v>8</v>
      </c>
      <c r="B56" s="59"/>
      <c r="C56" s="59"/>
      <c r="D56" s="41">
        <f>D54+D46+D39+D31+D19</f>
        <v>67924.46</v>
      </c>
    </row>
    <row r="57" spans="1:4" ht="15.75">
      <c r="A57" s="1"/>
      <c r="B57" s="1"/>
      <c r="C57" s="2"/>
      <c r="D57" s="41"/>
    </row>
    <row r="58" spans="1:4" ht="15.75">
      <c r="A58" s="59" t="s">
        <v>38</v>
      </c>
      <c r="B58" s="59"/>
      <c r="C58" s="59"/>
      <c r="D58" s="42">
        <f>C11-D56+D11+B15+D8</f>
        <v>-95237.82</v>
      </c>
    </row>
    <row r="59" spans="1:4" ht="15.75" customHeight="1">
      <c r="A59" s="24" t="s">
        <v>21</v>
      </c>
      <c r="B59" s="13"/>
      <c r="C59" s="13"/>
      <c r="D59" s="42">
        <v>-7893.1</v>
      </c>
    </row>
    <row r="60" spans="1:4" ht="15.75" customHeight="1">
      <c r="A60" s="24" t="s">
        <v>39</v>
      </c>
      <c r="B60" s="13"/>
      <c r="C60" s="13"/>
      <c r="D60" s="42">
        <v>0</v>
      </c>
    </row>
    <row r="61" spans="1:4" ht="33.75" customHeight="1">
      <c r="A61" s="59"/>
      <c r="B61" s="59"/>
      <c r="C61" s="59"/>
      <c r="D61" s="42"/>
    </row>
  </sheetData>
  <sheetProtection/>
  <mergeCells count="26">
    <mergeCell ref="A61:C61"/>
    <mergeCell ref="A2:C2"/>
    <mergeCell ref="A3:C3"/>
    <mergeCell ref="A26:C26"/>
    <mergeCell ref="A28:C28"/>
    <mergeCell ref="A16:C16"/>
    <mergeCell ref="A14:B14"/>
    <mergeCell ref="A7:C7"/>
    <mergeCell ref="A19:C19"/>
    <mergeCell ref="A21:C21"/>
    <mergeCell ref="A58:C58"/>
    <mergeCell ref="A56:C56"/>
    <mergeCell ref="A55:C55"/>
    <mergeCell ref="A30:C30"/>
    <mergeCell ref="A31:C31"/>
    <mergeCell ref="A23:C23"/>
    <mergeCell ref="A24:C24"/>
    <mergeCell ref="A29:C29"/>
    <mergeCell ref="A17:C17"/>
    <mergeCell ref="A18:C18"/>
    <mergeCell ref="A27:C27"/>
    <mergeCell ref="A22:C22"/>
    <mergeCell ref="A1:D1"/>
    <mergeCell ref="A4:D4"/>
    <mergeCell ref="A9:D9"/>
    <mergeCell ref="C12:D12"/>
  </mergeCells>
  <printOptions/>
  <pageMargins left="0.7874015748031497" right="0.7874015748031497" top="0.31496062992125984" bottom="0.31496062992125984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9" sqref="A9:H9"/>
    </sheetView>
  </sheetViews>
  <sheetFormatPr defaultColWidth="9.00390625" defaultRowHeight="12.75"/>
  <sheetData>
    <row r="1" ht="12.75">
      <c r="K1" t="s">
        <v>1</v>
      </c>
    </row>
    <row r="2" spans="8:9" ht="12.75">
      <c r="H2" t="s">
        <v>3</v>
      </c>
      <c r="I2" t="s">
        <v>2</v>
      </c>
    </row>
    <row r="3" ht="12.75">
      <c r="K3" t="s">
        <v>4</v>
      </c>
    </row>
    <row r="7" spans="2:11" ht="12.75">
      <c r="B7" s="78" t="s">
        <v>5</v>
      </c>
      <c r="C7" s="78"/>
      <c r="D7" s="78"/>
      <c r="E7" s="78"/>
      <c r="F7" s="78"/>
      <c r="G7" s="78"/>
      <c r="H7" s="78"/>
      <c r="I7" s="78"/>
      <c r="J7" s="78"/>
      <c r="K7" s="78"/>
    </row>
    <row r="9" spans="1:8" ht="12.75">
      <c r="A9" s="78"/>
      <c r="B9" s="78"/>
      <c r="C9" s="78"/>
      <c r="D9" s="78"/>
      <c r="E9" s="78"/>
      <c r="F9" s="78"/>
      <c r="G9" s="78"/>
      <c r="H9" s="78"/>
    </row>
  </sheetData>
  <sheetProtection/>
  <mergeCells count="2">
    <mergeCell ref="B7:K7"/>
    <mergeCell ref="A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гук</cp:lastModifiedBy>
  <cp:lastPrinted>2020-02-18T08:31:41Z</cp:lastPrinted>
  <dcterms:created xsi:type="dcterms:W3CDTF">2012-01-24T09:54:37Z</dcterms:created>
  <dcterms:modified xsi:type="dcterms:W3CDTF">2020-02-18T08:32:40Z</dcterms:modified>
  <cp:category/>
  <cp:version/>
  <cp:contentType/>
  <cp:contentStatus/>
</cp:coreProperties>
</file>